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DPPGE01_2016" sheetId="1" r:id="rId1"/>
  </sheets>
  <definedNames>
    <definedName name="__DdeLink__2423_465371163" localSheetId="0">'DPPGE01_2016'!$C$23</definedName>
  </definedNames>
  <calcPr fullCalcOnLoad="1"/>
</workbook>
</file>

<file path=xl/sharedStrings.xml><?xml version="1.0" encoding="utf-8"?>
<sst xmlns="http://schemas.openxmlformats.org/spreadsheetml/2006/main" count="68" uniqueCount="49">
  <si>
    <t xml:space="preserve">Anexo II - Formulário de Atividades e Produção Técnica - Planilha de apoio </t>
  </si>
  <si>
    <t xml:space="preserve">Nome: </t>
  </si>
  <si>
    <t>Unidade</t>
  </si>
  <si>
    <t>Unidade Máxima</t>
  </si>
  <si>
    <t>Peso</t>
  </si>
  <si>
    <t>Pontuação máxima</t>
  </si>
  <si>
    <t>Currículo Lattes</t>
  </si>
  <si>
    <t>Nota final</t>
  </si>
  <si>
    <t>PARTE I - Atuação na Instituição*</t>
  </si>
  <si>
    <t>Exercício de atividades representativas e/ou administrativas (Conselho Superior, Câmaras de Pesquisa e Pós-Graduação, Extensão ou Ensino, Comitês, Comissões, Colegiados de curso, Chefia de laboratório, NDE, Direção, Coordenação, Chefia)</t>
  </si>
  <si>
    <t>Meses</t>
  </si>
  <si>
    <t>Comissões (organização de eventos, etc.)</t>
  </si>
  <si>
    <t>Número de portarias</t>
  </si>
  <si>
    <t>TOTAL PARTE I</t>
  </si>
  <si>
    <t>Parte II - Produção</t>
  </si>
  <si>
    <t>Titulação (Dr - 4,0; Msc - 2; Esp - 1,0). Será considerada apenas a maior titulação</t>
  </si>
  <si>
    <t>Titulação</t>
  </si>
  <si>
    <t>Trabalhos completos/resumos publicados em eventos nacionais</t>
  </si>
  <si>
    <t>Número</t>
  </si>
  <si>
    <t>Trabalhos completos/resumos publicados em eventos internacionais</t>
  </si>
  <si>
    <t>Artigos completos publicados em revistas (Qualis Capes)</t>
  </si>
  <si>
    <t>A1, A2</t>
  </si>
  <si>
    <t>B1</t>
  </si>
  <si>
    <t>B2 e B3</t>
  </si>
  <si>
    <t>B4, B5 e C</t>
  </si>
  <si>
    <t>Livros publicados</t>
  </si>
  <si>
    <t>Capítulos de livros publicados</t>
  </si>
  <si>
    <r>
      <t xml:space="preserve">∑ </t>
    </r>
    <r>
      <rPr>
        <b/>
        <sz val="9"/>
        <color indexed="8"/>
        <rFont val="Times New Roman"/>
        <family val="1"/>
      </rPr>
      <t>da produção</t>
    </r>
  </si>
  <si>
    <t>Produção Técnica (programas de computador, produtos, processos sem registro e trabalhos técnicos);</t>
  </si>
  <si>
    <t>Patentes e Registros (programa de computador, patente, desenho industrial registrado, marca registrada, topografia de circuito integrado registrado, cultivares registradas e cultivares protegidas).</t>
  </si>
  <si>
    <t xml:space="preserve">Projetos aprovados em programas de fomento externos (ensino / pesquisa / extensão) ao Ifes (CNPq, CAPES, Fapes, etc) registrados nos sistemas (Sigpesq / PAEX) </t>
  </si>
  <si>
    <t>Coordenador</t>
  </si>
  <si>
    <t>Participante / Colaborador</t>
  </si>
  <si>
    <t>Projetos aprovados em programas de fomento internos (ensino / pesquisa / extensão) ao Ifes registrados nos sistemas (Sigpesq / PAEX)</t>
  </si>
  <si>
    <t>Orientações concluídas</t>
  </si>
  <si>
    <t>Tese de doutorado</t>
  </si>
  <si>
    <t>Dissertação de mestrado</t>
  </si>
  <si>
    <t>Co-orientador (doutorado ou mestrado)</t>
  </si>
  <si>
    <t xml:space="preserve">Monografia de conclusão de curso de aperfeiçoamento/especialização </t>
  </si>
  <si>
    <t xml:space="preserve">Trabalho de conclusão de curso de graduação </t>
  </si>
  <si>
    <t>Iniciação científica ou Inovação tecnológica</t>
  </si>
  <si>
    <r>
      <t xml:space="preserve">∑ </t>
    </r>
    <r>
      <rPr>
        <b/>
        <sz val="9"/>
        <color indexed="8"/>
        <rFont val="Times New Roman"/>
        <family val="1"/>
      </rPr>
      <t>das orientações</t>
    </r>
  </si>
  <si>
    <t>TOTAL PARTE II</t>
  </si>
  <si>
    <t>PARTE III - Relevância do Evento (até 15 pontos)</t>
  </si>
  <si>
    <t>Abrangência (Internacional - 8; Nacional - 5; Regional - 2)</t>
  </si>
  <si>
    <t>-</t>
  </si>
  <si>
    <t>Formas de Apresentação (Oral - 7; Pôster - 3)</t>
  </si>
  <si>
    <t>TOTAL PARTE III</t>
  </si>
  <si>
    <t>Total Geral (parte I + parte II + parte III)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</si>
</sst>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justify" wrapText="1" readingOrder="1"/>
    </xf>
    <xf numFmtId="0" fontId="4" fillId="35" borderId="10" xfId="0" applyFont="1" applyFill="1" applyBorder="1" applyAlignment="1">
      <alignment horizontal="justify" wrapText="1" readingOrder="1"/>
    </xf>
    <xf numFmtId="0" fontId="4" fillId="35" borderId="11" xfId="0" applyFont="1" applyFill="1" applyBorder="1" applyAlignment="1">
      <alignment horizontal="justify" wrapText="1" readingOrder="1"/>
    </xf>
    <xf numFmtId="0" fontId="5" fillId="34" borderId="10" xfId="0" applyFont="1" applyFill="1" applyBorder="1" applyAlignment="1">
      <alignment horizontal="justify" wrapText="1" readingOrder="1"/>
    </xf>
    <xf numFmtId="0" fontId="6" fillId="34" borderId="10" xfId="0" applyFont="1" applyFill="1" applyBorder="1" applyAlignment="1">
      <alignment horizontal="justify" wrapText="1" readingOrder="1"/>
    </xf>
    <xf numFmtId="0" fontId="2" fillId="34" borderId="10" xfId="0" applyFont="1" applyFill="1" applyBorder="1" applyAlignment="1" applyProtection="1">
      <alignment wrapText="1"/>
      <protection locked="0"/>
    </xf>
    <xf numFmtId="2" fontId="2" fillId="34" borderId="11" xfId="0" applyNumberFormat="1" applyFont="1" applyFill="1" applyBorder="1" applyAlignment="1">
      <alignment wrapText="1"/>
    </xf>
    <xf numFmtId="2" fontId="2" fillId="36" borderId="11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justify" wrapText="1" readingOrder="1"/>
    </xf>
    <xf numFmtId="0" fontId="0" fillId="0" borderId="12" xfId="0" applyBorder="1" applyAlignment="1">
      <alignment/>
    </xf>
    <xf numFmtId="2" fontId="2" fillId="37" borderId="11" xfId="0" applyNumberFormat="1" applyFont="1" applyFill="1" applyBorder="1" applyAlignment="1">
      <alignment wrapText="1"/>
    </xf>
    <xf numFmtId="0" fontId="3" fillId="34" borderId="13" xfId="0" applyFont="1" applyFill="1" applyBorder="1" applyAlignment="1">
      <alignment horizontal="justify" wrapText="1" readingOrder="1"/>
    </xf>
    <xf numFmtId="0" fontId="6" fillId="34" borderId="13" xfId="0" applyFont="1" applyFill="1" applyBorder="1" applyAlignment="1">
      <alignment horizontal="justify" wrapText="1" readingOrder="1"/>
    </xf>
    <xf numFmtId="0" fontId="2" fillId="34" borderId="13" xfId="0" applyFont="1" applyFill="1" applyBorder="1" applyAlignment="1" applyProtection="1">
      <alignment wrapText="1"/>
      <protection locked="0"/>
    </xf>
    <xf numFmtId="0" fontId="3" fillId="34" borderId="14" xfId="0" applyFont="1" applyFill="1" applyBorder="1" applyAlignment="1">
      <alignment horizontal="justify" wrapText="1" readingOrder="1"/>
    </xf>
    <xf numFmtId="0" fontId="6" fillId="34" borderId="14" xfId="0" applyFont="1" applyFill="1" applyBorder="1" applyAlignment="1">
      <alignment horizontal="justify" wrapText="1" readingOrder="1"/>
    </xf>
    <xf numFmtId="0" fontId="2" fillId="34" borderId="14" xfId="0" applyFont="1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6" fillId="34" borderId="16" xfId="0" applyFont="1" applyFill="1" applyBorder="1" applyAlignment="1">
      <alignment horizontal="justify" wrapText="1" readingOrder="1"/>
    </xf>
    <xf numFmtId="0" fontId="2" fillId="34" borderId="16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2" fontId="8" fillId="35" borderId="19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justify" wrapText="1" readingOrder="1"/>
    </xf>
    <xf numFmtId="0" fontId="2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justify" wrapText="1" readingOrder="1"/>
    </xf>
    <xf numFmtId="0" fontId="7" fillId="35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justify" wrapText="1" readingOrder="1"/>
    </xf>
    <xf numFmtId="0" fontId="5" fillId="34" borderId="20" xfId="0" applyFont="1" applyFill="1" applyBorder="1" applyAlignment="1">
      <alignment horizontal="justify" wrapText="1" readingOrder="1"/>
    </xf>
    <xf numFmtId="0" fontId="2" fillId="34" borderId="11" xfId="0" applyFont="1" applyFill="1" applyBorder="1" applyAlignment="1">
      <alignment horizontal="justify" wrapText="1" readingOrder="1"/>
    </xf>
    <xf numFmtId="0" fontId="2" fillId="35" borderId="11" xfId="0" applyFont="1" applyFill="1" applyBorder="1" applyAlignment="1">
      <alignment wrapText="1"/>
    </xf>
    <xf numFmtId="0" fontId="3" fillId="35" borderId="20" xfId="0" applyFont="1" applyFill="1" applyBorder="1" applyAlignment="1">
      <alignment horizontal="justify" wrapText="1" readingOrder="1"/>
    </xf>
    <xf numFmtId="0" fontId="2" fillId="34" borderId="20" xfId="0" applyFont="1" applyFill="1" applyBorder="1" applyAlignment="1">
      <alignment wrapText="1"/>
    </xf>
    <xf numFmtId="0" fontId="5" fillId="34" borderId="21" xfId="0" applyFont="1" applyFill="1" applyBorder="1" applyAlignment="1">
      <alignment horizontal="justify" wrapText="1" readingOrder="1"/>
    </xf>
    <xf numFmtId="0" fontId="5" fillId="34" borderId="22" xfId="0" applyFont="1" applyFill="1" applyBorder="1" applyAlignment="1">
      <alignment horizontal="justify" wrapText="1" readingOrder="1"/>
    </xf>
    <xf numFmtId="0" fontId="3" fillId="34" borderId="23" xfId="0" applyFont="1" applyFill="1" applyBorder="1" applyAlignment="1">
      <alignment horizontal="justify" wrapText="1" readingOrder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5">
      <selection activeCell="H40" sqref="H40"/>
    </sheetView>
  </sheetViews>
  <sheetFormatPr defaultColWidth="9.140625" defaultRowHeight="12.75"/>
  <cols>
    <col min="1" max="1" width="61.57421875" style="0" customWidth="1"/>
    <col min="2" max="2" width="25.140625" style="0" customWidth="1"/>
    <col min="3" max="3" width="12.8515625" style="0" customWidth="1"/>
    <col min="4" max="4" width="16.8515625" style="0" customWidth="1"/>
    <col min="5" max="5" width="13.7109375" style="0" customWidth="1"/>
    <col min="6" max="6" width="16.28125" style="0" customWidth="1"/>
    <col min="7" max="7" width="15.140625" style="0" customWidth="1"/>
    <col min="8" max="8" width="20.57421875" style="0" customWidth="1"/>
  </cols>
  <sheetData>
    <row r="1" ht="15.75">
      <c r="A1" s="1" t="s">
        <v>0</v>
      </c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5" spans="1:8" ht="16.5" customHeight="1">
      <c r="A5" s="4"/>
      <c r="B5" s="29" t="s">
        <v>2</v>
      </c>
      <c r="C5" s="29"/>
      <c r="D5" s="5" t="s">
        <v>3</v>
      </c>
      <c r="E5" s="5" t="s">
        <v>4</v>
      </c>
      <c r="F5" s="5" t="s">
        <v>5</v>
      </c>
      <c r="G5" s="6" t="s">
        <v>6</v>
      </c>
      <c r="H5" s="7" t="s">
        <v>7</v>
      </c>
    </row>
    <row r="6" spans="1:8" ht="16.5" customHeight="1">
      <c r="A6" s="5" t="s">
        <v>8</v>
      </c>
      <c r="B6" s="30"/>
      <c r="C6" s="30"/>
      <c r="D6" s="30"/>
      <c r="E6" s="30"/>
      <c r="F6" s="30"/>
      <c r="G6" s="30"/>
      <c r="H6" s="30"/>
    </row>
    <row r="7" spans="1:8" ht="37.5" customHeight="1">
      <c r="A7" s="8" t="s">
        <v>9</v>
      </c>
      <c r="B7" s="31" t="s">
        <v>10</v>
      </c>
      <c r="C7" s="31"/>
      <c r="D7" s="9"/>
      <c r="E7" s="9">
        <v>0.15</v>
      </c>
      <c r="F7" s="9">
        <v>7</v>
      </c>
      <c r="G7" s="10"/>
      <c r="H7" s="11">
        <f>IF(G7*E7&lt;=F7,G7*E7,F7)</f>
        <v>0</v>
      </c>
    </row>
    <row r="8" spans="1:8" ht="16.5" customHeight="1">
      <c r="A8" s="8" t="s">
        <v>11</v>
      </c>
      <c r="B8" s="31" t="s">
        <v>12</v>
      </c>
      <c r="C8" s="31"/>
      <c r="D8" s="9">
        <v>12</v>
      </c>
      <c r="E8" s="9">
        <v>0.25</v>
      </c>
      <c r="F8" s="9">
        <v>3</v>
      </c>
      <c r="G8" s="10"/>
      <c r="H8" s="11">
        <f>IF(G8*E8&lt;=F8,G8*E8,F8)</f>
        <v>0</v>
      </c>
    </row>
    <row r="9" spans="1:8" ht="16.5" customHeight="1">
      <c r="A9" s="31" t="s">
        <v>13</v>
      </c>
      <c r="B9" s="31"/>
      <c r="C9" s="31"/>
      <c r="D9" s="31"/>
      <c r="E9" s="31"/>
      <c r="F9" s="9">
        <v>10</v>
      </c>
      <c r="G9" s="4"/>
      <c r="H9" s="12">
        <f>H7+H8</f>
        <v>0</v>
      </c>
    </row>
    <row r="10" spans="1:8" ht="13.5" customHeight="1">
      <c r="A10" s="32"/>
      <c r="B10" s="32"/>
      <c r="C10" s="32"/>
      <c r="D10" s="32"/>
      <c r="E10" s="32"/>
      <c r="F10" s="32"/>
      <c r="G10" s="32"/>
      <c r="H10" s="32"/>
    </row>
    <row r="11" spans="1:8" ht="16.5" customHeight="1">
      <c r="A11" s="29" t="s">
        <v>14</v>
      </c>
      <c r="B11" s="29"/>
      <c r="C11" s="30"/>
      <c r="D11" s="30"/>
      <c r="E11" s="30"/>
      <c r="F11" s="30"/>
      <c r="G11" s="30"/>
      <c r="H11" s="30"/>
    </row>
    <row r="12" spans="1:8" ht="16.5" customHeight="1">
      <c r="A12" s="33" t="s">
        <v>15</v>
      </c>
      <c r="B12" s="33"/>
      <c r="C12" s="13" t="s">
        <v>16</v>
      </c>
      <c r="D12" s="9">
        <v>1</v>
      </c>
      <c r="E12" s="9">
        <v>1</v>
      </c>
      <c r="F12" s="9">
        <v>4</v>
      </c>
      <c r="G12" s="10"/>
      <c r="H12" s="14">
        <f>IF($G$12=4,4,IF($G$12=2,2,IF($G$12=1,1,0)))</f>
        <v>0</v>
      </c>
    </row>
    <row r="13" spans="1:8" ht="16.5" customHeight="1">
      <c r="A13" s="33" t="s">
        <v>17</v>
      </c>
      <c r="B13" s="33"/>
      <c r="C13" s="13" t="s">
        <v>18</v>
      </c>
      <c r="D13" s="9">
        <v>15</v>
      </c>
      <c r="E13" s="9">
        <v>0.1</v>
      </c>
      <c r="F13" s="9">
        <v>1.5</v>
      </c>
      <c r="G13" s="10"/>
      <c r="H13" s="11">
        <f aca="true" t="shared" si="0" ref="H13:H20">IF(G13*E13&lt;=F13,G13*E13,F13)</f>
        <v>0</v>
      </c>
    </row>
    <row r="14" spans="1:8" ht="16.5" customHeight="1">
      <c r="A14" s="33" t="s">
        <v>19</v>
      </c>
      <c r="B14" s="33"/>
      <c r="C14" s="13" t="s">
        <v>18</v>
      </c>
      <c r="D14" s="9">
        <v>15</v>
      </c>
      <c r="E14" s="9">
        <v>0.2</v>
      </c>
      <c r="F14" s="9">
        <v>3</v>
      </c>
      <c r="G14" s="10"/>
      <c r="H14" s="11">
        <f t="shared" si="0"/>
        <v>0</v>
      </c>
    </row>
    <row r="15" spans="1:8" ht="16.5" customHeight="1">
      <c r="A15" s="34" t="s">
        <v>20</v>
      </c>
      <c r="B15" s="34"/>
      <c r="C15" s="13" t="s">
        <v>21</v>
      </c>
      <c r="D15" s="9">
        <v>4</v>
      </c>
      <c r="E15" s="9">
        <v>2.5</v>
      </c>
      <c r="F15" s="9">
        <v>10</v>
      </c>
      <c r="G15" s="10"/>
      <c r="H15" s="11">
        <f t="shared" si="0"/>
        <v>0</v>
      </c>
    </row>
    <row r="16" spans="1:8" ht="15.75">
      <c r="A16" s="34"/>
      <c r="B16" s="34"/>
      <c r="C16" s="13" t="s">
        <v>22</v>
      </c>
      <c r="D16" s="9">
        <v>4</v>
      </c>
      <c r="E16" s="9">
        <v>1.5</v>
      </c>
      <c r="F16" s="9">
        <v>6</v>
      </c>
      <c r="G16" s="10"/>
      <c r="H16" s="11">
        <f t="shared" si="0"/>
        <v>0</v>
      </c>
    </row>
    <row r="17" spans="1:8" ht="15.75">
      <c r="A17" s="34"/>
      <c r="B17" s="34"/>
      <c r="C17" s="13" t="s">
        <v>23</v>
      </c>
      <c r="D17" s="9">
        <v>4</v>
      </c>
      <c r="E17" s="9">
        <v>1</v>
      </c>
      <c r="F17" s="9">
        <v>4</v>
      </c>
      <c r="G17" s="10"/>
      <c r="H17" s="11">
        <f t="shared" si="0"/>
        <v>0</v>
      </c>
    </row>
    <row r="18" spans="1:8" ht="15.75">
      <c r="A18" s="34"/>
      <c r="B18" s="34"/>
      <c r="C18" s="13" t="s">
        <v>24</v>
      </c>
      <c r="D18" s="9">
        <v>4</v>
      </c>
      <c r="E18" s="9">
        <v>0.5</v>
      </c>
      <c r="F18" s="9">
        <v>2</v>
      </c>
      <c r="G18" s="10"/>
      <c r="H18" s="11">
        <f t="shared" si="0"/>
        <v>0</v>
      </c>
    </row>
    <row r="19" spans="1:8" ht="16.5" customHeight="1">
      <c r="A19" s="33" t="s">
        <v>25</v>
      </c>
      <c r="B19" s="33"/>
      <c r="C19" s="13" t="s">
        <v>18</v>
      </c>
      <c r="D19" s="9">
        <v>4</v>
      </c>
      <c r="E19" s="9">
        <v>1</v>
      </c>
      <c r="F19" s="9">
        <v>4</v>
      </c>
      <c r="G19" s="10"/>
      <c r="H19" s="11">
        <f t="shared" si="0"/>
        <v>0</v>
      </c>
    </row>
    <row r="20" spans="1:8" ht="24" customHeight="1">
      <c r="A20" s="33" t="s">
        <v>26</v>
      </c>
      <c r="B20" s="33"/>
      <c r="C20" s="13" t="s">
        <v>18</v>
      </c>
      <c r="D20" s="9">
        <v>4</v>
      </c>
      <c r="E20" s="9">
        <v>0.5</v>
      </c>
      <c r="F20" s="9">
        <v>2</v>
      </c>
      <c r="G20" s="10"/>
      <c r="H20" s="11">
        <f t="shared" si="0"/>
        <v>0</v>
      </c>
    </row>
    <row r="21" spans="1:8" ht="16.5" customHeight="1">
      <c r="A21" s="35" t="s">
        <v>27</v>
      </c>
      <c r="B21" s="35"/>
      <c r="C21" s="35"/>
      <c r="D21" s="35"/>
      <c r="E21" s="35"/>
      <c r="F21" s="13">
        <v>36.5</v>
      </c>
      <c r="G21" s="10"/>
      <c r="H21" s="15">
        <f>SUM(H12:H20)</f>
        <v>0</v>
      </c>
    </row>
    <row r="22" spans="1:8" ht="16.5" customHeight="1">
      <c r="A22" s="33" t="s">
        <v>28</v>
      </c>
      <c r="B22" s="33"/>
      <c r="C22" s="13" t="s">
        <v>18</v>
      </c>
      <c r="D22" s="9">
        <v>2</v>
      </c>
      <c r="E22" s="9">
        <v>1</v>
      </c>
      <c r="F22" s="9">
        <v>2</v>
      </c>
      <c r="G22" s="10"/>
      <c r="H22" s="11">
        <f aca="true" t="shared" si="1" ref="H22:H27">IF(G22*E22&lt;=F22,G22*E22,F22)</f>
        <v>0</v>
      </c>
    </row>
    <row r="23" spans="1:8" ht="33.75" customHeight="1">
      <c r="A23" s="33" t="s">
        <v>29</v>
      </c>
      <c r="B23" s="33"/>
      <c r="C23" s="13" t="s">
        <v>18</v>
      </c>
      <c r="D23" s="9">
        <v>2</v>
      </c>
      <c r="E23" s="9">
        <v>2</v>
      </c>
      <c r="F23" s="9">
        <v>4</v>
      </c>
      <c r="G23" s="10"/>
      <c r="H23" s="11">
        <f t="shared" si="1"/>
        <v>0</v>
      </c>
    </row>
    <row r="24" spans="1:8" ht="16.5" customHeight="1">
      <c r="A24" s="33" t="s">
        <v>30</v>
      </c>
      <c r="B24" s="33"/>
      <c r="C24" s="13" t="s">
        <v>31</v>
      </c>
      <c r="D24" s="9">
        <v>3</v>
      </c>
      <c r="E24" s="9">
        <v>2</v>
      </c>
      <c r="F24" s="9">
        <v>6</v>
      </c>
      <c r="G24" s="10"/>
      <c r="H24" s="11">
        <f t="shared" si="1"/>
        <v>0</v>
      </c>
    </row>
    <row r="25" spans="1:8" ht="24.75">
      <c r="A25" s="33"/>
      <c r="B25" s="33"/>
      <c r="C25" s="13" t="s">
        <v>32</v>
      </c>
      <c r="D25" s="9">
        <v>2</v>
      </c>
      <c r="E25" s="9">
        <v>1</v>
      </c>
      <c r="F25" s="9">
        <v>2</v>
      </c>
      <c r="G25" s="10"/>
      <c r="H25" s="11">
        <f t="shared" si="1"/>
        <v>0</v>
      </c>
    </row>
    <row r="26" spans="1:8" ht="16.5" customHeight="1">
      <c r="A26" s="33" t="s">
        <v>33</v>
      </c>
      <c r="B26" s="33"/>
      <c r="C26" s="13" t="s">
        <v>31</v>
      </c>
      <c r="D26" s="9">
        <v>3</v>
      </c>
      <c r="E26" s="9">
        <v>1</v>
      </c>
      <c r="F26" s="9">
        <v>3</v>
      </c>
      <c r="G26" s="10"/>
      <c r="H26" s="11">
        <f t="shared" si="1"/>
        <v>0</v>
      </c>
    </row>
    <row r="27" spans="1:8" ht="24.75">
      <c r="A27" s="33"/>
      <c r="B27" s="33"/>
      <c r="C27" s="13" t="s">
        <v>32</v>
      </c>
      <c r="D27" s="9">
        <v>2</v>
      </c>
      <c r="E27" s="9">
        <v>0.5</v>
      </c>
      <c r="F27" s="9">
        <v>1</v>
      </c>
      <c r="G27" s="10"/>
      <c r="H27" s="11">
        <f t="shared" si="1"/>
        <v>0</v>
      </c>
    </row>
    <row r="28" spans="1:8" ht="16.5" customHeight="1">
      <c r="A28" s="35" t="s">
        <v>27</v>
      </c>
      <c r="B28" s="35"/>
      <c r="C28" s="35"/>
      <c r="D28" s="35"/>
      <c r="E28" s="35"/>
      <c r="F28" s="13">
        <v>18</v>
      </c>
      <c r="G28" s="4"/>
      <c r="H28" s="15">
        <f>SUM(H22:H27)</f>
        <v>0</v>
      </c>
    </row>
    <row r="29" spans="1:8" ht="16.5" customHeight="1">
      <c r="A29" s="31" t="s">
        <v>34</v>
      </c>
      <c r="B29" s="31"/>
      <c r="C29" s="30"/>
      <c r="D29" s="30"/>
      <c r="E29" s="30"/>
      <c r="F29" s="30"/>
      <c r="G29" s="30"/>
      <c r="H29" s="30"/>
    </row>
    <row r="30" spans="1:8" ht="16.5" customHeight="1">
      <c r="A30" s="33" t="s">
        <v>35</v>
      </c>
      <c r="B30" s="33"/>
      <c r="C30" s="13" t="s">
        <v>18</v>
      </c>
      <c r="D30" s="9">
        <v>2</v>
      </c>
      <c r="E30" s="9">
        <v>1.5</v>
      </c>
      <c r="F30" s="9">
        <v>3</v>
      </c>
      <c r="G30" s="10"/>
      <c r="H30" s="11">
        <f aca="true" t="shared" si="2" ref="H30:H35">IF(G30*E30&lt;=F30,G30*E30,F30)</f>
        <v>0</v>
      </c>
    </row>
    <row r="31" spans="1:8" ht="16.5" customHeight="1">
      <c r="A31" s="33" t="s">
        <v>36</v>
      </c>
      <c r="B31" s="33"/>
      <c r="C31" s="13" t="s">
        <v>18</v>
      </c>
      <c r="D31" s="9">
        <v>3</v>
      </c>
      <c r="E31" s="9">
        <v>1</v>
      </c>
      <c r="F31" s="9">
        <v>3</v>
      </c>
      <c r="G31" s="10"/>
      <c r="H31" s="11">
        <f t="shared" si="2"/>
        <v>0</v>
      </c>
    </row>
    <row r="32" spans="1:8" ht="24" customHeight="1">
      <c r="A32" s="33" t="s">
        <v>37</v>
      </c>
      <c r="B32" s="33"/>
      <c r="C32" s="13" t="s">
        <v>18</v>
      </c>
      <c r="D32" s="9">
        <v>5</v>
      </c>
      <c r="E32" s="9">
        <v>0.5</v>
      </c>
      <c r="F32" s="9">
        <v>2.5</v>
      </c>
      <c r="G32" s="10"/>
      <c r="H32" s="11">
        <f t="shared" si="2"/>
        <v>0</v>
      </c>
    </row>
    <row r="33" spans="1:8" ht="16.5" customHeight="1">
      <c r="A33" s="33" t="s">
        <v>38</v>
      </c>
      <c r="B33" s="33"/>
      <c r="C33" s="13" t="s">
        <v>18</v>
      </c>
      <c r="D33" s="9">
        <v>8</v>
      </c>
      <c r="E33" s="9">
        <v>0.5</v>
      </c>
      <c r="F33" s="9">
        <v>4</v>
      </c>
      <c r="G33" s="10"/>
      <c r="H33" s="11">
        <f t="shared" si="2"/>
        <v>0</v>
      </c>
    </row>
    <row r="34" spans="1:8" ht="24" customHeight="1">
      <c r="A34" s="33" t="s">
        <v>39</v>
      </c>
      <c r="B34" s="33"/>
      <c r="C34" s="13" t="s">
        <v>18</v>
      </c>
      <c r="D34" s="9">
        <v>10</v>
      </c>
      <c r="E34" s="9">
        <v>0.4</v>
      </c>
      <c r="F34" s="9">
        <v>4</v>
      </c>
      <c r="G34" s="10"/>
      <c r="H34" s="11">
        <f t="shared" si="2"/>
        <v>0</v>
      </c>
    </row>
    <row r="35" spans="1:8" ht="24" customHeight="1">
      <c r="A35" s="33" t="s">
        <v>40</v>
      </c>
      <c r="B35" s="33"/>
      <c r="C35" s="13" t="s">
        <v>18</v>
      </c>
      <c r="D35" s="9">
        <v>10</v>
      </c>
      <c r="E35" s="9">
        <v>0.4</v>
      </c>
      <c r="F35" s="9">
        <v>4</v>
      </c>
      <c r="G35" s="10"/>
      <c r="H35" s="11">
        <f t="shared" si="2"/>
        <v>0</v>
      </c>
    </row>
    <row r="36" spans="1:8" ht="16.5" customHeight="1">
      <c r="A36" s="35" t="s">
        <v>41</v>
      </c>
      <c r="B36" s="35"/>
      <c r="C36" s="35"/>
      <c r="D36" s="35"/>
      <c r="E36" s="35"/>
      <c r="F36" s="9">
        <v>20.5</v>
      </c>
      <c r="G36" s="4"/>
      <c r="H36" s="15">
        <f>SUM(H30:H35)</f>
        <v>0</v>
      </c>
    </row>
    <row r="37" spans="1:8" ht="16.5" customHeight="1">
      <c r="A37" s="31" t="s">
        <v>42</v>
      </c>
      <c r="B37" s="31"/>
      <c r="C37" s="31"/>
      <c r="D37" s="31"/>
      <c r="E37" s="31"/>
      <c r="F37" s="9">
        <v>75</v>
      </c>
      <c r="G37" s="4"/>
      <c r="H37" s="12">
        <f>H21+H28+H36</f>
        <v>0</v>
      </c>
    </row>
    <row r="38" spans="1:8" ht="16.5" customHeight="1">
      <c r="A38" s="36"/>
      <c r="B38" s="36"/>
      <c r="C38" s="36"/>
      <c r="D38" s="36"/>
      <c r="E38" s="36"/>
      <c r="F38" s="36"/>
      <c r="G38" s="36"/>
      <c r="H38" s="36"/>
    </row>
    <row r="39" spans="1:8" ht="36" customHeight="1">
      <c r="A39" s="37" t="s">
        <v>43</v>
      </c>
      <c r="B39" s="37"/>
      <c r="C39" s="38"/>
      <c r="D39" s="38"/>
      <c r="E39" s="38"/>
      <c r="F39" s="38"/>
      <c r="G39" s="38"/>
      <c r="H39" s="38"/>
    </row>
    <row r="40" spans="1:8" ht="21.75" customHeight="1">
      <c r="A40" s="39" t="s">
        <v>44</v>
      </c>
      <c r="B40" s="39"/>
      <c r="C40" s="16" t="s">
        <v>45</v>
      </c>
      <c r="D40" s="16" t="s">
        <v>45</v>
      </c>
      <c r="E40" s="16" t="s">
        <v>45</v>
      </c>
      <c r="F40" s="17">
        <v>8</v>
      </c>
      <c r="G40" s="18"/>
      <c r="H40" s="14">
        <f>IF($G$40=8,8,IF($G$40=5,5,IF($G$40=2,2,0)))</f>
        <v>0</v>
      </c>
    </row>
    <row r="41" spans="1:8" ht="24" customHeight="1">
      <c r="A41" s="40" t="s">
        <v>46</v>
      </c>
      <c r="B41" s="40"/>
      <c r="C41" s="19" t="s">
        <v>45</v>
      </c>
      <c r="D41" s="19" t="s">
        <v>45</v>
      </c>
      <c r="E41" s="19" t="s">
        <v>45</v>
      </c>
      <c r="F41" s="20">
        <v>7</v>
      </c>
      <c r="G41" s="21"/>
      <c r="H41" s="22">
        <f>IF($G$41=7,7,IF($G$41=3,3,0))</f>
        <v>0</v>
      </c>
    </row>
    <row r="42" spans="1:8" ht="16.5" customHeight="1">
      <c r="A42" s="41" t="s">
        <v>47</v>
      </c>
      <c r="B42" s="41"/>
      <c r="C42" s="41"/>
      <c r="D42" s="41"/>
      <c r="E42" s="41"/>
      <c r="F42" s="23">
        <v>15</v>
      </c>
      <c r="G42" s="24"/>
      <c r="H42" s="25">
        <f>H40+H41</f>
        <v>0</v>
      </c>
    </row>
    <row r="44" spans="1:8" ht="23.25" customHeight="1">
      <c r="A44" s="26" t="s">
        <v>48</v>
      </c>
      <c r="B44" s="27"/>
      <c r="C44" s="27"/>
      <c r="D44" s="27"/>
      <c r="E44" s="27"/>
      <c r="F44" s="27"/>
      <c r="G44" s="27"/>
      <c r="H44" s="28">
        <f>H42+H37+H9</f>
        <v>0</v>
      </c>
    </row>
  </sheetData>
  <sheetProtection password="CC51" sheet="1"/>
  <mergeCells count="36">
    <mergeCell ref="A38:H38"/>
    <mergeCell ref="A39:B39"/>
    <mergeCell ref="C39:H39"/>
    <mergeCell ref="A40:B40"/>
    <mergeCell ref="A41:B41"/>
    <mergeCell ref="A42:E42"/>
    <mergeCell ref="A32:B32"/>
    <mergeCell ref="A33:B33"/>
    <mergeCell ref="A34:B34"/>
    <mergeCell ref="A35:B35"/>
    <mergeCell ref="A36:E36"/>
    <mergeCell ref="A37:E37"/>
    <mergeCell ref="A26:B27"/>
    <mergeCell ref="A28:E28"/>
    <mergeCell ref="A29:B29"/>
    <mergeCell ref="C29:H29"/>
    <mergeCell ref="A30:B30"/>
    <mergeCell ref="A31:B31"/>
    <mergeCell ref="A19:B19"/>
    <mergeCell ref="A20:B20"/>
    <mergeCell ref="A21:E21"/>
    <mergeCell ref="A22:B22"/>
    <mergeCell ref="A23:B23"/>
    <mergeCell ref="A24:B25"/>
    <mergeCell ref="A11:B11"/>
    <mergeCell ref="C11:H11"/>
    <mergeCell ref="A12:B12"/>
    <mergeCell ref="A13:B13"/>
    <mergeCell ref="A14:B14"/>
    <mergeCell ref="A15:B18"/>
    <mergeCell ref="B5:C5"/>
    <mergeCell ref="B6:H6"/>
    <mergeCell ref="B7:C7"/>
    <mergeCell ref="B8:C8"/>
    <mergeCell ref="A9:E9"/>
    <mergeCell ref="A10:H10"/>
  </mergeCells>
  <printOptions horizontalCentered="1" verticalCentered="1"/>
  <pageMargins left="0.7875" right="0.1701388888888889" top="0.4798611111111111" bottom="0.44027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Aparecida Mezabarba Mendonça</dc:creator>
  <cp:keywords/>
  <dc:description/>
  <cp:lastModifiedBy>1661950</cp:lastModifiedBy>
  <dcterms:created xsi:type="dcterms:W3CDTF">2016-08-17T16:33:53Z</dcterms:created>
  <dcterms:modified xsi:type="dcterms:W3CDTF">2016-08-17T16:33:53Z</dcterms:modified>
  <cp:category/>
  <cp:version/>
  <cp:contentType/>
  <cp:contentStatus/>
</cp:coreProperties>
</file>